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Budget" sheetId="2" state="visible" r:id="rId4"/>
    <sheet name="Emergency Fun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<sst xmlns="http://schemas.openxmlformats.org/spreadsheetml/2006/main" count="77" uniqueCount="67">
  <si>
    <t xml:space="preserve">MONEY MECHANICS — MONTHLY BUDGET BUILDER</t>
  </si>
  <si>
    <t xml:space="preserve">A budget is just a plan that matches your spending to your goals. Fill in the shaded cells; the shop does the math.</t>
  </si>
  <si>
    <t xml:space="preserve">HOW TO USE THIS WORKBOOK</t>
  </si>
  <si>
    <t xml:space="preserve">1. Go to the Budget sheet. Enter your monthly take-home income in the shaded income cells.</t>
  </si>
  <si>
    <t xml:space="preserve">2. Enter a Plan amount for each expense line you use (leave the rest at 0 or delete rows you don't need).</t>
  </si>
  <si>
    <t xml:space="preserve">3. Through the month, record what you actually spent in the Actual column.</t>
  </si>
  <si>
    <t xml:space="preserve">4. The Variance column shows where the plan held and where it slipped — negative means overspent.</t>
  </si>
  <si>
    <t xml:space="preserve">5. The 50/30/20 panel compares your plan against the classic split: 50% needs, 30% wants, 20% savings &amp; debt payoff.</t>
  </si>
  <si>
    <t xml:space="preserve">   It's a starting spec, not a law — tune the ratios to your situation.</t>
  </si>
  <si>
    <t xml:space="preserve">CELL LEGEND</t>
  </si>
  <si>
    <t xml:space="preserve">• Shaded (amber) cells = yours to fill in.  • Everything else calculates itself — no need to touch it.</t>
  </si>
  <si>
    <t xml:space="preserve">• One example row of realistic values is pre-filled in each section so you can see the expected format. Overwrite it.</t>
  </si>
  <si>
    <t xml:space="preserve">Money Mechanics · Educational content only — not financial, legal, or tax advice.</t>
  </si>
  <si>
    <t xml:space="preserve">MONTHLY BUDGET BUILDER</t>
  </si>
  <si>
    <t xml:space="preserve">Month:</t>
  </si>
  <si>
    <t xml:space="preserve">July 2026</t>
  </si>
  <si>
    <t xml:space="preserve">INCOME (monthly take-home)</t>
  </si>
  <si>
    <t xml:space="preserve">Amount</t>
  </si>
  <si>
    <t xml:space="preserve">50/30/20 CHECK</t>
  </si>
  <si>
    <t xml:space="preserve">Target</t>
  </si>
  <si>
    <t xml:space="preserve">Your plan</t>
  </si>
  <si>
    <t xml:space="preserve">Share</t>
  </si>
  <si>
    <t xml:space="preserve">Paycheck 1 (example: overwrite)</t>
  </si>
  <si>
    <t xml:space="preserve">Needs (50%)</t>
  </si>
  <si>
    <t xml:space="preserve">Paycheck 2 / partner</t>
  </si>
  <si>
    <t xml:space="preserve">Wants (30%)</t>
  </si>
  <si>
    <t xml:space="preserve">Side income</t>
  </si>
  <si>
    <t xml:space="preserve">Savings &amp; debt (20%)</t>
  </si>
  <si>
    <t xml:space="preserve">Other</t>
  </si>
  <si>
    <t xml:space="preserve">A starting spec, not a law — tune to your situation.</t>
  </si>
  <si>
    <t xml:space="preserve">TOTAL INCOME</t>
  </si>
  <si>
    <t xml:space="preserve">NEEDS — the machine won't run without them</t>
  </si>
  <si>
    <t xml:space="preserve">Plan</t>
  </si>
  <si>
    <t xml:space="preserve">Actual</t>
  </si>
  <si>
    <t xml:space="preserve">Variance</t>
  </si>
  <si>
    <t xml:space="preserve">Rent / mortgage</t>
  </si>
  <si>
    <t xml:space="preserve">Utilities &amp; internet</t>
  </si>
  <si>
    <t xml:space="preserve">Groceries</t>
  </si>
  <si>
    <t xml:space="preserve">Transportation / gas</t>
  </si>
  <si>
    <t xml:space="preserve">Insurance premiums</t>
  </si>
  <si>
    <t xml:space="preserve">Minimum debt payments</t>
  </si>
  <si>
    <t xml:space="preserve">Childcare / medical</t>
  </si>
  <si>
    <t xml:space="preserve">Other needs</t>
  </si>
  <si>
    <t xml:space="preserve">SUBTOTAL</t>
  </si>
  <si>
    <t xml:space="preserve">WANTS — the good stuff, on purpose</t>
  </si>
  <si>
    <t xml:space="preserve">Dining out &amp; takeout</t>
  </si>
  <si>
    <t xml:space="preserve">Streaming &amp; subscriptions</t>
  </si>
  <si>
    <t xml:space="preserve">Shopping</t>
  </si>
  <si>
    <t xml:space="preserve">Travel &amp; fun</t>
  </si>
  <si>
    <t xml:space="preserve">Other wants</t>
  </si>
  <si>
    <t xml:space="preserve">SAVINGS &amp; EXTRA DEBT PAYOFF — pay yourself first</t>
  </si>
  <si>
    <t xml:space="preserve">Emergency fund</t>
  </si>
  <si>
    <t xml:space="preserve">Retirement (beyond payroll)</t>
  </si>
  <si>
    <t xml:space="preserve">Other savings goals</t>
  </si>
  <si>
    <t xml:space="preserve">Extra debt payments (above minimums)</t>
  </si>
  <si>
    <t xml:space="preserve">BOTTOM LINE</t>
  </si>
  <si>
    <t xml:space="preserve">Total planned / spent</t>
  </si>
  <si>
    <t xml:space="preserve">Left over (income − plan / actual)</t>
  </si>
  <si>
    <t xml:space="preserve">EMERGENCY FUND SIZER</t>
  </si>
  <si>
    <t xml:space="preserve">Essential monthly expenses (your Needs subtotal or enter manually)</t>
  </si>
  <si>
    <t xml:space="preserve">Current emergency savings</t>
  </si>
  <si>
    <t xml:space="preserve">Monthly contribution you can commit</t>
  </si>
  <si>
    <t xml:space="preserve">3-month target</t>
  </si>
  <si>
    <t xml:space="preserve">6-month target</t>
  </si>
  <si>
    <t xml:space="preserve">Months to 3-month target</t>
  </si>
  <si>
    <t xml:space="preserve">Months to 6-month target</t>
  </si>
  <si>
    <t xml:space="preserve">Values in row 5–6 are example inputs — overwrite with your own. Educational content only, not financial advice.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</si>
</sst>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2303F"/>
      <name val="Arial"/>
      <family val="0"/>
      <charset val="1"/>
    </font>
    <font>
      <i val="true"/>
      <sz val="11"/>
      <color rgb="FF5B6875"/>
      <name val="Arial"/>
      <family val="0"/>
      <charset val="1"/>
    </font>
    <font>
      <sz val="11"/>
      <color rgb="FF1A222C"/>
      <name val="Arial"/>
      <family val="0"/>
      <charset val="1"/>
    </font>
    <font>
      <b val="true"/>
      <sz val="11"/>
      <color rgb="FF22303F"/>
      <name val="Arial"/>
      <family val="0"/>
      <charset val="1"/>
    </font>
    <font>
      <b val="true"/>
      <sz val="14"/>
      <color rgb="FF22303F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i val="true"/>
      <sz val="9"/>
      <color rgb="FF5B687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3D9"/>
        <bgColor rgb="FFF5F6F4"/>
      </patternFill>
    </fill>
    <fill>
      <patternFill patternType="solid">
        <fgColor rgb="FF22303F"/>
        <bgColor rgb="FF1A222C"/>
      </patternFill>
    </fill>
    <fill>
      <patternFill patternType="solid">
        <fgColor rgb="FFF5F6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DE2"/>
      </left>
      <right style="thin">
        <color rgb="FFD8DDE2"/>
      </right>
      <top style="thin">
        <color rgb="FFD8DDE2"/>
      </top>
      <bottom style="thin">
        <color rgb="FFD8DD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D9"/>
      <rgbColor rgb="FFF5F6F4"/>
      <rgbColor rgb="FF660066"/>
      <rgbColor rgb="FFFF8080"/>
      <rgbColor rgb="FF0066CC"/>
      <rgbColor rgb="FFD8DD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875"/>
      <rgbColor rgb="FF969696"/>
      <rgbColor rgb="FF003366"/>
      <rgbColor rgb="FF339966"/>
      <rgbColor rgb="FF003300"/>
      <rgbColor rgb="FF1A222C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/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3" t="s">
        <v>3</v>
      </c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3"/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3"/>
    </row>
    <row r="18" customFormat="false" ht="15" hidden="false" customHeight="false" outlineLevel="0" collapsed="false">
      <c r="B18" s="3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14"/>
    <col collapsed="false" customWidth="true" hidden="false" outlineLevel="0" max="6" min="6" style="0" width="2"/>
    <col collapsed="false" customWidth="true" hidden="false" outlineLevel="0" max="7" min="7" style="0" width="30"/>
    <col collapsed="false" customWidth="true" hidden="false" outlineLevel="0" max="10" min="8" style="0" width="14"/>
  </cols>
  <sheetData>
    <row r="2" customFormat="false" ht="17.35" hidden="false" customHeight="false" outlineLevel="0" collapsed="false">
      <c r="B2" s="5" t="s">
        <v>13</v>
      </c>
    </row>
    <row r="3" customFormat="false" ht="15" hidden="false" customHeight="false" outlineLevel="0" collapsed="false">
      <c r="B3" s="6" t="s">
        <v>14</v>
      </c>
      <c r="C3" s="7" t="s">
        <v>15</v>
      </c>
    </row>
    <row r="5" customFormat="false" ht="15" hidden="false" customHeight="false" outlineLevel="0" collapsed="false">
      <c r="B5" s="8" t="s">
        <v>16</v>
      </c>
      <c r="C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</row>
    <row r="6" customFormat="false" ht="15" hidden="false" customHeight="false" outlineLevel="0" collapsed="false">
      <c r="B6" s="9" t="s">
        <v>22</v>
      </c>
      <c r="C6" s="10" t="n">
        <v>3200</v>
      </c>
      <c r="G6" s="9" t="s">
        <v>23</v>
      </c>
      <c r="H6" s="11" t="n">
        <f aca="false">$C$10*0.5</f>
        <v>1600</v>
      </c>
      <c r="I6" s="11" t="n">
        <f aca="false">C21</f>
        <v>1200</v>
      </c>
      <c r="J6" s="12" t="n">
        <f aca="false">IF($C$10=0,0,C21/$C$10)</f>
        <v>0.375</v>
      </c>
    </row>
    <row r="7" customFormat="false" ht="15" hidden="false" customHeight="false" outlineLevel="0" collapsed="false">
      <c r="B7" s="9" t="s">
        <v>24</v>
      </c>
      <c r="C7" s="10" t="n">
        <v>0</v>
      </c>
      <c r="G7" s="9" t="s">
        <v>25</v>
      </c>
      <c r="H7" s="11" t="n">
        <f aca="false">$C$10*0.3</f>
        <v>960</v>
      </c>
      <c r="I7" s="11" t="n">
        <f aca="false">C29</f>
        <v>150</v>
      </c>
      <c r="J7" s="12" t="n">
        <f aca="false">IF($C$10=0,0,C29/$C$10)</f>
        <v>0.046875</v>
      </c>
    </row>
    <row r="8" customFormat="false" ht="15" hidden="false" customHeight="false" outlineLevel="0" collapsed="false">
      <c r="B8" s="9" t="s">
        <v>26</v>
      </c>
      <c r="C8" s="10" t="n">
        <v>0</v>
      </c>
      <c r="G8" s="9" t="s">
        <v>27</v>
      </c>
      <c r="H8" s="11" t="n">
        <f aca="false">$C$10*0.2</f>
        <v>640</v>
      </c>
      <c r="I8" s="11" t="n">
        <f aca="false">C36</f>
        <v>200</v>
      </c>
      <c r="J8" s="12" t="n">
        <f aca="false">IF($C$10=0,0,C36/$C$10)</f>
        <v>0.0625</v>
      </c>
    </row>
    <row r="9" customFormat="false" ht="15" hidden="false" customHeight="false" outlineLevel="0" collapsed="false">
      <c r="B9" s="9" t="s">
        <v>28</v>
      </c>
      <c r="C9" s="10" t="n">
        <v>0</v>
      </c>
      <c r="G9" s="13" t="s">
        <v>29</v>
      </c>
    </row>
    <row r="10" customFormat="false" ht="15" hidden="false" customHeight="false" outlineLevel="0" collapsed="false">
      <c r="B10" s="6" t="s">
        <v>30</v>
      </c>
      <c r="C10" s="14" t="n">
        <f aca="false">SUM(C6:C9)</f>
        <v>3200</v>
      </c>
    </row>
    <row r="12" customFormat="false" ht="15" hidden="false" customHeight="false" outlineLevel="0" collapsed="false">
      <c r="B12" s="8" t="s">
        <v>31</v>
      </c>
      <c r="C12" s="8" t="s">
        <v>32</v>
      </c>
      <c r="D12" s="8" t="s">
        <v>33</v>
      </c>
      <c r="E12" s="8" t="s">
        <v>34</v>
      </c>
    </row>
    <row r="13" customFormat="false" ht="15" hidden="false" customHeight="false" outlineLevel="0" collapsed="false">
      <c r="B13" s="9" t="s">
        <v>35</v>
      </c>
      <c r="C13" s="10" t="n">
        <v>1200</v>
      </c>
      <c r="D13" s="10" t="n">
        <v>0</v>
      </c>
      <c r="E13" s="15" t="n">
        <f aca="false">C13-D13</f>
        <v>1200</v>
      </c>
    </row>
    <row r="14" customFormat="false" ht="15" hidden="false" customHeight="false" outlineLevel="0" collapsed="false">
      <c r="B14" s="9" t="s">
        <v>36</v>
      </c>
      <c r="C14" s="10" t="n">
        <v>0</v>
      </c>
      <c r="D14" s="10" t="n">
        <v>0</v>
      </c>
      <c r="E14" s="15" t="n">
        <f aca="false">C14-D14</f>
        <v>0</v>
      </c>
    </row>
    <row r="15" customFormat="false" ht="15" hidden="false" customHeight="false" outlineLevel="0" collapsed="false">
      <c r="B15" s="9" t="s">
        <v>37</v>
      </c>
      <c r="C15" s="10" t="n">
        <v>0</v>
      </c>
      <c r="D15" s="10" t="n">
        <v>0</v>
      </c>
      <c r="E15" s="15" t="n">
        <f aca="false">C15-D15</f>
        <v>0</v>
      </c>
    </row>
    <row r="16" customFormat="false" ht="15" hidden="false" customHeight="false" outlineLevel="0" collapsed="false">
      <c r="B16" s="9" t="s">
        <v>38</v>
      </c>
      <c r="C16" s="10" t="n">
        <v>0</v>
      </c>
      <c r="D16" s="10" t="n">
        <v>0</v>
      </c>
      <c r="E16" s="15" t="n">
        <f aca="false">C16-D16</f>
        <v>0</v>
      </c>
    </row>
    <row r="17" customFormat="false" ht="15" hidden="false" customHeight="false" outlineLevel="0" collapsed="false">
      <c r="B17" s="9" t="s">
        <v>39</v>
      </c>
      <c r="C17" s="10" t="n">
        <v>0</v>
      </c>
      <c r="D17" s="10" t="n">
        <v>0</v>
      </c>
      <c r="E17" s="15" t="n">
        <f aca="false">C17-D17</f>
        <v>0</v>
      </c>
    </row>
    <row r="18" customFormat="false" ht="15" hidden="false" customHeight="false" outlineLevel="0" collapsed="false">
      <c r="B18" s="9" t="s">
        <v>40</v>
      </c>
      <c r="C18" s="10" t="n">
        <v>0</v>
      </c>
      <c r="D18" s="10" t="n">
        <v>0</v>
      </c>
      <c r="E18" s="15" t="n">
        <f aca="false">C18-D18</f>
        <v>0</v>
      </c>
    </row>
    <row r="19" customFormat="false" ht="15" hidden="false" customHeight="false" outlineLevel="0" collapsed="false">
      <c r="B19" s="9" t="s">
        <v>41</v>
      </c>
      <c r="C19" s="10" t="n">
        <v>0</v>
      </c>
      <c r="D19" s="10" t="n">
        <v>0</v>
      </c>
      <c r="E19" s="15" t="n">
        <f aca="false">C19-D19</f>
        <v>0</v>
      </c>
    </row>
    <row r="20" customFormat="false" ht="15" hidden="false" customHeight="false" outlineLevel="0" collapsed="false">
      <c r="B20" s="9" t="s">
        <v>42</v>
      </c>
      <c r="C20" s="10" t="n">
        <v>0</v>
      </c>
      <c r="D20" s="10" t="n">
        <v>0</v>
      </c>
      <c r="E20" s="15" t="n">
        <f aca="false">C20-D20</f>
        <v>0</v>
      </c>
    </row>
    <row r="21" customFormat="false" ht="15" hidden="false" customHeight="false" outlineLevel="0" collapsed="false">
      <c r="B21" s="6" t="s">
        <v>43</v>
      </c>
      <c r="C21" s="16" t="n">
        <f aca="false">SUM(C13:C20)</f>
        <v>1200</v>
      </c>
      <c r="D21" s="16" t="n">
        <f aca="false">SUM(D13:D20)</f>
        <v>0</v>
      </c>
      <c r="E21" s="16" t="n">
        <f aca="false">SUM(E13:E20)</f>
        <v>1200</v>
      </c>
    </row>
    <row r="23" customFormat="false" ht="15" hidden="false" customHeight="false" outlineLevel="0" collapsed="false">
      <c r="B23" s="8" t="s">
        <v>44</v>
      </c>
      <c r="C23" s="8" t="s">
        <v>32</v>
      </c>
      <c r="D23" s="8" t="s">
        <v>33</v>
      </c>
      <c r="E23" s="8" t="s">
        <v>34</v>
      </c>
    </row>
    <row r="24" customFormat="false" ht="15" hidden="false" customHeight="false" outlineLevel="0" collapsed="false">
      <c r="B24" s="9" t="s">
        <v>45</v>
      </c>
      <c r="C24" s="10" t="n">
        <v>150</v>
      </c>
      <c r="D24" s="10" t="n">
        <v>0</v>
      </c>
      <c r="E24" s="15" t="n">
        <f aca="false">C24-D24</f>
        <v>150</v>
      </c>
    </row>
    <row r="25" customFormat="false" ht="15" hidden="false" customHeight="false" outlineLevel="0" collapsed="false">
      <c r="B25" s="9" t="s">
        <v>46</v>
      </c>
      <c r="C25" s="10" t="n">
        <v>0</v>
      </c>
      <c r="D25" s="10" t="n">
        <v>0</v>
      </c>
      <c r="E25" s="15" t="n">
        <f aca="false">C25-D25</f>
        <v>0</v>
      </c>
    </row>
    <row r="26" customFormat="false" ht="15" hidden="false" customHeight="false" outlineLevel="0" collapsed="false">
      <c r="B26" s="9" t="s">
        <v>47</v>
      </c>
      <c r="C26" s="10" t="n">
        <v>0</v>
      </c>
      <c r="D26" s="10" t="n">
        <v>0</v>
      </c>
      <c r="E26" s="15" t="n">
        <f aca="false">C26-D26</f>
        <v>0</v>
      </c>
    </row>
    <row r="27" customFormat="false" ht="15" hidden="false" customHeight="false" outlineLevel="0" collapsed="false">
      <c r="B27" s="9" t="s">
        <v>48</v>
      </c>
      <c r="C27" s="10" t="n">
        <v>0</v>
      </c>
      <c r="D27" s="10" t="n">
        <v>0</v>
      </c>
      <c r="E27" s="15" t="n">
        <f aca="false">C27-D27</f>
        <v>0</v>
      </c>
    </row>
    <row r="28" customFormat="false" ht="15" hidden="false" customHeight="false" outlineLevel="0" collapsed="false">
      <c r="B28" s="9" t="s">
        <v>49</v>
      </c>
      <c r="C28" s="10" t="n">
        <v>0</v>
      </c>
      <c r="D28" s="10" t="n">
        <v>0</v>
      </c>
      <c r="E28" s="15" t="n">
        <f aca="false">C28-D28</f>
        <v>0</v>
      </c>
    </row>
    <row r="29" customFormat="false" ht="15" hidden="false" customHeight="false" outlineLevel="0" collapsed="false">
      <c r="B29" s="6" t="s">
        <v>43</v>
      </c>
      <c r="C29" s="16" t="n">
        <f aca="false">SUM(C24:C28)</f>
        <v>150</v>
      </c>
      <c r="D29" s="16" t="n">
        <f aca="false">SUM(D24:D28)</f>
        <v>0</v>
      </c>
      <c r="E29" s="16" t="n">
        <f aca="false">SUM(E24:E28)</f>
        <v>150</v>
      </c>
    </row>
    <row r="31" customFormat="false" ht="15" hidden="false" customHeight="false" outlineLevel="0" collapsed="false">
      <c r="B31" s="8" t="s">
        <v>50</v>
      </c>
      <c r="C31" s="8" t="s">
        <v>32</v>
      </c>
      <c r="D31" s="8" t="s">
        <v>33</v>
      </c>
      <c r="E31" s="8" t="s">
        <v>34</v>
      </c>
    </row>
    <row r="32" customFormat="false" ht="15" hidden="false" customHeight="false" outlineLevel="0" collapsed="false">
      <c r="B32" s="9" t="s">
        <v>51</v>
      </c>
      <c r="C32" s="10" t="n">
        <v>200</v>
      </c>
      <c r="D32" s="10" t="n">
        <v>0</v>
      </c>
      <c r="E32" s="15" t="n">
        <f aca="false">C32-D32</f>
        <v>200</v>
      </c>
    </row>
    <row r="33" customFormat="false" ht="15" hidden="false" customHeight="false" outlineLevel="0" collapsed="false">
      <c r="B33" s="9" t="s">
        <v>52</v>
      </c>
      <c r="C33" s="10" t="n">
        <v>0</v>
      </c>
      <c r="D33" s="10" t="n">
        <v>0</v>
      </c>
      <c r="E33" s="15" t="n">
        <f aca="false">C33-D33</f>
        <v>0</v>
      </c>
    </row>
    <row r="34" customFormat="false" ht="15" hidden="false" customHeight="false" outlineLevel="0" collapsed="false">
      <c r="B34" s="9" t="s">
        <v>53</v>
      </c>
      <c r="C34" s="10" t="n">
        <v>0</v>
      </c>
      <c r="D34" s="10" t="n">
        <v>0</v>
      </c>
      <c r="E34" s="15" t="n">
        <f aca="false">C34-D34</f>
        <v>0</v>
      </c>
    </row>
    <row r="35" customFormat="false" ht="15" hidden="false" customHeight="false" outlineLevel="0" collapsed="false">
      <c r="B35" s="9" t="s">
        <v>54</v>
      </c>
      <c r="C35" s="10" t="n">
        <v>0</v>
      </c>
      <c r="D35" s="10" t="n">
        <v>0</v>
      </c>
      <c r="E35" s="15" t="n">
        <f aca="false">C35-D35</f>
        <v>0</v>
      </c>
    </row>
    <row r="36" customFormat="false" ht="15" hidden="false" customHeight="false" outlineLevel="0" collapsed="false">
      <c r="B36" s="6" t="s">
        <v>43</v>
      </c>
      <c r="C36" s="16" t="n">
        <f aca="false">SUM(C32:C35)</f>
        <v>200</v>
      </c>
      <c r="D36" s="16" t="n">
        <f aca="false">SUM(D32:D35)</f>
        <v>0</v>
      </c>
      <c r="E36" s="16" t="n">
        <f aca="false">SUM(E32:E35)</f>
        <v>200</v>
      </c>
    </row>
    <row r="38" customFormat="false" ht="15" hidden="false" customHeight="false" outlineLevel="0" collapsed="false">
      <c r="B38" s="8" t="s">
        <v>55</v>
      </c>
      <c r="C38" s="8" t="s">
        <v>32</v>
      </c>
      <c r="D38" s="8" t="s">
        <v>33</v>
      </c>
      <c r="E38" s="8"/>
    </row>
    <row r="39" customFormat="false" ht="15" hidden="false" customHeight="false" outlineLevel="0" collapsed="false">
      <c r="B39" s="9" t="s">
        <v>56</v>
      </c>
      <c r="C39" s="11" t="n">
        <f aca="false">C21+C29+C36</f>
        <v>1550</v>
      </c>
      <c r="D39" s="11" t="n">
        <f aca="false">D21+D29+D36</f>
        <v>0</v>
      </c>
    </row>
    <row r="40" customFormat="false" ht="15" hidden="false" customHeight="false" outlineLevel="0" collapsed="false">
      <c r="B40" s="6" t="s">
        <v>57</v>
      </c>
      <c r="C40" s="14" t="n">
        <f aca="false">$C$10-C39</f>
        <v>1650</v>
      </c>
      <c r="D40" s="14" t="n">
        <f aca="false">$C$10-D39</f>
        <v>3200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</cols>
  <sheetData>
    <row r="2" customFormat="false" ht="17.35" hidden="false" customHeight="false" outlineLevel="0" collapsed="false">
      <c r="B2" s="5" t="s">
        <v>58</v>
      </c>
    </row>
    <row r="4" customFormat="false" ht="15" hidden="false" customHeight="false" outlineLevel="0" collapsed="false">
      <c r="B4" s="9" t="s">
        <v>59</v>
      </c>
      <c r="C4" s="11" t="n">
        <f aca="false">Budget!C21</f>
        <v>1200</v>
      </c>
    </row>
    <row r="5" customFormat="false" ht="15" hidden="false" customHeight="false" outlineLevel="0" collapsed="false">
      <c r="B5" s="9" t="s">
        <v>60</v>
      </c>
      <c r="C5" s="10" t="n">
        <v>500</v>
      </c>
    </row>
    <row r="6" customFormat="false" ht="15" hidden="false" customHeight="false" outlineLevel="0" collapsed="false">
      <c r="B6" s="9" t="s">
        <v>61</v>
      </c>
      <c r="C6" s="10" t="n">
        <v>200</v>
      </c>
    </row>
    <row r="8" customFormat="false" ht="15" hidden="false" customHeight="false" outlineLevel="0" collapsed="false">
      <c r="B8" s="6" t="s">
        <v>62</v>
      </c>
      <c r="C8" s="14" t="n">
        <f aca="false">C4*3</f>
        <v>3600</v>
      </c>
    </row>
    <row r="9" customFormat="false" ht="15" hidden="false" customHeight="false" outlineLevel="0" collapsed="false">
      <c r="B9" s="6" t="s">
        <v>63</v>
      </c>
      <c r="C9" s="14" t="n">
        <f aca="false">C4*6</f>
        <v>7200</v>
      </c>
    </row>
    <row r="10" customFormat="false" ht="15" hidden="false" customHeight="false" outlineLevel="0" collapsed="false">
      <c r="B10" s="6" t="s">
        <v>64</v>
      </c>
      <c r="C10" s="6" t="n">
        <f aca="false">IF(C6&lt;=0,0,MAX(0,ROUNDUP((C4*3-C5)/C6,0)))</f>
        <v>16</v>
      </c>
    </row>
    <row r="11" customFormat="false" ht="15" hidden="false" customHeight="false" outlineLevel="0" collapsed="false">
      <c r="B11" s="6" t="s">
        <v>65</v>
      </c>
      <c r="C11" s="6" t="n">
        <f aca="false">IF(C6&lt;=0,0,MAX(0,ROUNDUP((C4*6-C5)/C6,0)))</f>
        <v>34</v>
      </c>
    </row>
    <row r="13" customFormat="false" ht="15" hidden="false" customHeight="false" outlineLevel="0" collapsed="false">
      <c r="B13" s="13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2026-07-14T01:31:25Z</dcterms:created>
  <dc:creator>openpyxl</dc:creator>
  <dc:description/>
  <dc:language>en-US</dc:language>
  <cp:lastModifiedBy/>
  <dcterms:modified xsi:type="dcterms:W3CDTF">2026-07-14T01:31:25Z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